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49" i="1"/>
  <c r="H20" i="1" l="1"/>
  <c r="H31" i="1" l="1"/>
  <c r="H28" i="1" l="1"/>
  <c r="H21" i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<sst xmlns="http://schemas.openxmlformats.org/spreadsheetml/2006/main" count="48" uniqueCount="28">
  <si>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</si>
  <si>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</si>
  <si>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</si>
  <si>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</si>
  <si>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</si>
  <si>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</si>
  <si>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</si>
  <si>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</si>
  <si>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</si>
  <si>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</si>
  <si>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</si>
  <si>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</si>
  <si>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</si>
  <si>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</si>
  <si>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</si>
  <si>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</si>
  <si>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</si>
  <si>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</si>
  <si>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</si>
  <si>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</si>
  <si>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</si>
  <si>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</si>
  <si>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</si>
  <si>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</si>
  <si>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</si>
  <si>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18.03.2020.godine Dom zdravlja Požarevac nije izvršio plaćanje prema dobavljačima</t>
  </si>
  <si>
    <t>Primljena i neutrošena participacija od 18.03.2020.</t>
  </si>
  <si>
    <t>Dana:18.03.2020.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</si>
</sst>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6" zoomScaleNormal="100" workbookViewId="0">
      <selection activeCell="F52" sqref="F52"/>
    </sheetView>
  </sheetViews>
  <sheetFormatPr defaultRowHeight="15" x14ac:dyDescent="0.25"/>
  <cols>
    <col min="1" max="1" width="3.42578125" customWidth="1"/>
    <col min="2" max="2" width="48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3" t="s">
        <v>0</v>
      </c>
      <c r="D2" s="43"/>
      <c r="E2" s="43"/>
      <c r="F2" s="43"/>
      <c r="G2" s="43"/>
    </row>
    <row r="4" spans="2:15" x14ac:dyDescent="0.25">
      <c r="B4" s="44" t="s">
        <v>1</v>
      </c>
      <c r="C4" s="44"/>
      <c r="D4" s="44"/>
    </row>
    <row r="5" spans="2:15" x14ac:dyDescent="0.25">
      <c r="B5" s="44" t="s">
        <v>7</v>
      </c>
      <c r="C5" s="44"/>
      <c r="D5" s="44"/>
    </row>
    <row r="6" spans="2:15" x14ac:dyDescent="0.25">
      <c r="B6" s="44" t="s">
        <v>8</v>
      </c>
      <c r="C6" s="44"/>
      <c r="D6" s="44"/>
    </row>
    <row r="7" spans="2:15" x14ac:dyDescent="0.25">
      <c r="I7" s="11"/>
      <c r="J7" s="11"/>
    </row>
    <row r="8" spans="2:15" x14ac:dyDescent="0.25">
      <c r="B8" s="45" t="s">
        <v>27</v>
      </c>
      <c r="C8" s="45"/>
      <c r="D8" s="45"/>
      <c r="E8" s="45"/>
      <c r="F8" s="45"/>
      <c r="G8" s="45"/>
      <c r="H8" s="4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43908</v>
      </c>
      <c r="H12" s="23">
        <v>4056860.06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43908</v>
      </c>
      <c r="H13" s="3">
        <f>H14+H25-H32-H42</f>
        <v>4052154.3600000003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43908</v>
      </c>
      <c r="H14" s="4">
        <f>H15+H16+H17+H18+H19+H20+H21+H22+H23+H24</f>
        <v>20562756.960000001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30" t="s">
        <v>10</v>
      </c>
      <c r="C15" s="31"/>
      <c r="D15" s="31"/>
      <c r="E15" s="31"/>
      <c r="F15" s="32"/>
      <c r="G15" s="12"/>
      <c r="H15" s="15">
        <v>17237291.050000001</v>
      </c>
      <c r="I15" s="11"/>
      <c r="J15" s="11"/>
      <c r="K15" s="8"/>
    </row>
    <row r="16" spans="2:15" x14ac:dyDescent="0.25">
      <c r="B16" s="30" t="s">
        <v>11</v>
      </c>
      <c r="C16" s="31"/>
      <c r="D16" s="31"/>
      <c r="E16" s="31"/>
      <c r="F16" s="32"/>
      <c r="G16" s="12"/>
      <c r="H16" s="26">
        <f>1090000-1073023.88+1066750+1066750-1060769.85</f>
        <v>1089706.27</v>
      </c>
      <c r="I16" s="11"/>
      <c r="J16" s="11"/>
      <c r="K16" s="8"/>
      <c r="L16" s="8"/>
    </row>
    <row r="17" spans="2:13" x14ac:dyDescent="0.25">
      <c r="B17" s="30" t="s">
        <v>12</v>
      </c>
      <c r="C17" s="31"/>
      <c r="D17" s="31"/>
      <c r="E17" s="31"/>
      <c r="F17" s="32"/>
      <c r="G17" s="12"/>
      <c r="H17" s="10">
        <v>0</v>
      </c>
      <c r="I17" s="11"/>
      <c r="J17" s="11"/>
    </row>
    <row r="18" spans="2:13" x14ac:dyDescent="0.25">
      <c r="B18" s="30" t="s">
        <v>19</v>
      </c>
      <c r="C18" s="31"/>
      <c r="D18" s="31"/>
      <c r="E18" s="31"/>
      <c r="F18" s="32"/>
      <c r="G18" s="12"/>
      <c r="H18" s="10">
        <v>0</v>
      </c>
      <c r="I18" s="11"/>
      <c r="J18" s="11"/>
    </row>
    <row r="19" spans="2:13" x14ac:dyDescent="0.25">
      <c r="B19" s="30" t="s">
        <v>2</v>
      </c>
      <c r="C19" s="31"/>
      <c r="D19" s="31"/>
      <c r="E19" s="31"/>
      <c r="F19" s="32"/>
      <c r="G19" s="12"/>
      <c r="H19" s="10">
        <v>0</v>
      </c>
      <c r="I19" s="11"/>
      <c r="J19" s="11"/>
    </row>
    <row r="20" spans="2:13" x14ac:dyDescent="0.25">
      <c r="B20" s="30" t="s">
        <v>3</v>
      </c>
      <c r="C20" s="31"/>
      <c r="D20" s="31"/>
      <c r="E20" s="31"/>
      <c r="F20" s="32"/>
      <c r="G20" s="12"/>
      <c r="H20" s="10">
        <f>237759.49-28795.17+32806.01-32806.01+2126666.67+552345.45-552345.45+1446680.52+25419.58-25419.58-1279979.39+921614.95-157175.23-502465.81+20568.88+834262.85-854831.73-597534.19</f>
        <v>2166771.8399999994</v>
      </c>
      <c r="I20" s="11"/>
      <c r="J20" s="11"/>
    </row>
    <row r="21" spans="2:13" x14ac:dyDescent="0.25">
      <c r="B21" s="30" t="s">
        <v>13</v>
      </c>
      <c r="C21" s="31"/>
      <c r="D21" s="31"/>
      <c r="E21" s="31"/>
      <c r="F21" s="32"/>
      <c r="G21" s="12"/>
      <c r="H21" s="10">
        <f>2637250-148586.74+412951.41+12529.5+0.09-79963.24-18588.85-7620+16634.71+366375-30758.75+41650-3522-54374+3151.18-1034345.8+366375-8451.12-3568-79963.24+59789.47-3568+1461250-1323281.47+14030.27+3256-3697-28023.2-1905518.13-9127.9-7182-4827-25564-614712.19</f>
        <v>0</v>
      </c>
      <c r="I21" s="11"/>
      <c r="J21" s="11"/>
      <c r="K21" s="11"/>
      <c r="L21" s="8"/>
    </row>
    <row r="22" spans="2:13" x14ac:dyDescent="0.25">
      <c r="B22" s="30" t="s">
        <v>14</v>
      </c>
      <c r="C22" s="31"/>
      <c r="D22" s="31"/>
      <c r="E22" s="31"/>
      <c r="F22" s="32"/>
      <c r="G22" s="12"/>
      <c r="H22" s="10">
        <v>0</v>
      </c>
      <c r="I22" s="11"/>
      <c r="J22" s="11"/>
      <c r="K22" s="8"/>
    </row>
    <row r="23" spans="2:13" x14ac:dyDescent="0.25">
      <c r="B23" s="30" t="s">
        <v>15</v>
      </c>
      <c r="C23" s="31"/>
      <c r="D23" s="31"/>
      <c r="E23" s="31"/>
      <c r="F23" s="32"/>
      <c r="G23" s="12"/>
      <c r="H23" s="10">
        <v>0</v>
      </c>
      <c r="I23" s="11"/>
      <c r="J23" s="11"/>
      <c r="K23" s="8"/>
      <c r="L23" s="8"/>
    </row>
    <row r="24" spans="2:13" x14ac:dyDescent="0.25">
      <c r="B24" s="30" t="s">
        <v>26</v>
      </c>
      <c r="C24" s="31"/>
      <c r="D24" s="31"/>
      <c r="E24" s="31"/>
      <c r="F24" s="32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+13700+3700+13850+4800+12100+4350-568200.27+14200+4050-1197-21370.84-2423+4350+14850-209400+12400+4900+6150+4000+950.12-5922.81+3200+3450+10551.6</f>
        <v>68987.799999999988</v>
      </c>
      <c r="I24" s="11"/>
      <c r="J24" s="11"/>
      <c r="K24" s="8"/>
      <c r="L24" s="8"/>
    </row>
    <row r="25" spans="2:13" x14ac:dyDescent="0.25">
      <c r="B25" s="33" t="s">
        <v>24</v>
      </c>
      <c r="C25" s="34"/>
      <c r="D25" s="34"/>
      <c r="E25" s="34"/>
      <c r="F25" s="35"/>
      <c r="G25" s="16">
        <v>43908</v>
      </c>
      <c r="H25" s="4">
        <f>H26+H27+H28+H29+H30+H31</f>
        <v>2861005.3200000003</v>
      </c>
      <c r="I25" s="11"/>
      <c r="J25" s="11"/>
      <c r="K25" s="8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2134316.87</v>
      </c>
      <c r="I26" s="11"/>
      <c r="J26" s="11"/>
    </row>
    <row r="27" spans="2:13" x14ac:dyDescent="0.25">
      <c r="B27" s="30" t="s">
        <v>11</v>
      </c>
      <c r="C27" s="31"/>
      <c r="D27" s="31"/>
      <c r="E27" s="31"/>
      <c r="F27" s="32"/>
      <c r="G27" s="2"/>
      <c r="H27" s="10">
        <f>140000-131483.89+135083+135083-134077.84</f>
        <v>144604.26999999999</v>
      </c>
      <c r="I27" s="11"/>
      <c r="J27" s="11"/>
      <c r="K27" s="8"/>
    </row>
    <row r="28" spans="2:13" x14ac:dyDescent="0.25">
      <c r="B28" s="30" t="s">
        <v>13</v>
      </c>
      <c r="C28" s="31"/>
      <c r="D28" s="31"/>
      <c r="E28" s="31"/>
      <c r="F28" s="32"/>
      <c r="G28" s="2"/>
      <c r="H28" s="10">
        <f>1758775.38-1036974.4+179666.67-200000-157432+359333.33-117850+9240-1200+359333.34-66400-52080-19092-481463.9-462769.9+111603+136666.66+136666.67-60000+189333.33+426-97854</f>
        <v>487928.18000000005</v>
      </c>
      <c r="I28" s="11"/>
      <c r="J28" s="11"/>
      <c r="K28" s="8"/>
      <c r="L28" s="8"/>
      <c r="M28" s="8"/>
    </row>
    <row r="29" spans="2:13" x14ac:dyDescent="0.25">
      <c r="B29" s="30" t="s">
        <v>14</v>
      </c>
      <c r="C29" s="31"/>
      <c r="D29" s="31"/>
      <c r="E29" s="31"/>
      <c r="F29" s="32"/>
      <c r="G29" s="2"/>
      <c r="H29" s="10">
        <v>0</v>
      </c>
      <c r="I29" s="11"/>
      <c r="J29" s="11"/>
    </row>
    <row r="30" spans="2:13" x14ac:dyDescent="0.25">
      <c r="B30" s="30" t="s">
        <v>15</v>
      </c>
      <c r="C30" s="31"/>
      <c r="D30" s="31"/>
      <c r="E30" s="31"/>
      <c r="F30" s="32"/>
      <c r="G30" s="2"/>
      <c r="H30" s="10">
        <v>0</v>
      </c>
      <c r="I30" s="11"/>
      <c r="J30" s="11"/>
    </row>
    <row r="31" spans="2:13" x14ac:dyDescent="0.25">
      <c r="B31" s="30" t="s">
        <v>26</v>
      </c>
      <c r="C31" s="31"/>
      <c r="D31" s="31"/>
      <c r="E31" s="31"/>
      <c r="F31" s="32"/>
      <c r="G31" s="2"/>
      <c r="H31" s="10">
        <f>10141+10865+11176+5588+23800+4555+5590+6790+815+4050+2715+8071</f>
        <v>94156</v>
      </c>
      <c r="I31" s="11"/>
      <c r="J31" s="11"/>
    </row>
    <row r="32" spans="2:13" x14ac:dyDescent="0.25">
      <c r="B32" s="27" t="s">
        <v>16</v>
      </c>
      <c r="C32" s="28"/>
      <c r="D32" s="28"/>
      <c r="E32" s="28"/>
      <c r="F32" s="29"/>
      <c r="G32" s="17">
        <v>43908</v>
      </c>
      <c r="H32" s="5">
        <f>SUM(H33:H41)</f>
        <v>17237291.050000001</v>
      </c>
      <c r="I32" s="11"/>
      <c r="J32" s="11"/>
    </row>
    <row r="33" spans="2:12" x14ac:dyDescent="0.25">
      <c r="B33" s="30" t="s">
        <v>10</v>
      </c>
      <c r="C33" s="31"/>
      <c r="D33" s="31"/>
      <c r="E33" s="31"/>
      <c r="F33" s="32"/>
      <c r="G33" s="13"/>
      <c r="H33" s="15">
        <v>17237291.050000001</v>
      </c>
      <c r="I33" s="11"/>
      <c r="J33" s="11"/>
    </row>
    <row r="34" spans="2:12" x14ac:dyDescent="0.25">
      <c r="B34" s="30" t="s">
        <v>11</v>
      </c>
      <c r="C34" s="31"/>
      <c r="D34" s="31"/>
      <c r="E34" s="31"/>
      <c r="F34" s="32"/>
      <c r="G34" s="13"/>
      <c r="H34" s="3">
        <v>0</v>
      </c>
      <c r="I34" s="11"/>
      <c r="J34" s="11"/>
    </row>
    <row r="35" spans="2:12" x14ac:dyDescent="0.25">
      <c r="B35" s="30" t="s">
        <v>12</v>
      </c>
      <c r="C35" s="31"/>
      <c r="D35" s="31"/>
      <c r="E35" s="31"/>
      <c r="F35" s="32"/>
      <c r="G35" s="13"/>
      <c r="H35" s="10">
        <v>0</v>
      </c>
      <c r="I35" s="11"/>
      <c r="J35" s="11"/>
    </row>
    <row r="36" spans="2:12" x14ac:dyDescent="0.25">
      <c r="B36" s="30" t="s">
        <v>19</v>
      </c>
      <c r="C36" s="31"/>
      <c r="D36" s="31"/>
      <c r="E36" s="31"/>
      <c r="F36" s="32"/>
      <c r="G36" s="13"/>
      <c r="H36" s="10">
        <v>0</v>
      </c>
      <c r="I36" s="11"/>
      <c r="J36" s="11"/>
    </row>
    <row r="37" spans="2:12" x14ac:dyDescent="0.25">
      <c r="B37" s="30" t="s">
        <v>2</v>
      </c>
      <c r="C37" s="31"/>
      <c r="D37" s="31"/>
      <c r="E37" s="31"/>
      <c r="F37" s="32"/>
      <c r="G37" s="13"/>
      <c r="H37" s="10">
        <v>0</v>
      </c>
      <c r="I37" s="11"/>
      <c r="J37" s="11"/>
    </row>
    <row r="38" spans="2:12" x14ac:dyDescent="0.25">
      <c r="B38" s="30" t="s">
        <v>3</v>
      </c>
      <c r="C38" s="31"/>
      <c r="D38" s="31"/>
      <c r="E38" s="31"/>
      <c r="F38" s="32"/>
      <c r="G38" s="13"/>
      <c r="H38" s="10">
        <v>0</v>
      </c>
      <c r="I38" s="11"/>
      <c r="J38" s="11"/>
    </row>
    <row r="39" spans="2:12" x14ac:dyDescent="0.25">
      <c r="B39" s="30" t="s">
        <v>13</v>
      </c>
      <c r="C39" s="31"/>
      <c r="D39" s="31"/>
      <c r="E39" s="31"/>
      <c r="F39" s="32"/>
      <c r="G39" s="13"/>
      <c r="H39" s="10">
        <v>0</v>
      </c>
      <c r="I39" s="11"/>
      <c r="J39" s="11"/>
    </row>
    <row r="40" spans="2:12" x14ac:dyDescent="0.25">
      <c r="B40" s="30" t="s">
        <v>14</v>
      </c>
      <c r="C40" s="31"/>
      <c r="D40" s="31"/>
      <c r="E40" s="31"/>
      <c r="F40" s="32"/>
      <c r="G40" s="13"/>
      <c r="H40" s="10">
        <v>0</v>
      </c>
      <c r="I40" s="11"/>
      <c r="J40" s="11"/>
    </row>
    <row r="41" spans="2:12" x14ac:dyDescent="0.25">
      <c r="B41" s="30" t="s">
        <v>15</v>
      </c>
      <c r="C41" s="31"/>
      <c r="D41" s="31"/>
      <c r="E41" s="31"/>
      <c r="F41" s="32"/>
      <c r="G41" s="13"/>
      <c r="H41" s="10">
        <v>0</v>
      </c>
      <c r="I41" s="11"/>
      <c r="J41" s="11"/>
    </row>
    <row r="42" spans="2:12" x14ac:dyDescent="0.25">
      <c r="B42" s="27" t="s">
        <v>21</v>
      </c>
      <c r="C42" s="28"/>
      <c r="D42" s="28"/>
      <c r="E42" s="28"/>
      <c r="F42" s="29"/>
      <c r="G42" s="17">
        <v>43908</v>
      </c>
      <c r="H42" s="5">
        <f>SUM(H43:H47)</f>
        <v>2134316.87</v>
      </c>
      <c r="I42" s="11"/>
      <c r="J42" s="11"/>
    </row>
    <row r="43" spans="2:12" x14ac:dyDescent="0.25">
      <c r="B43" s="30" t="s">
        <v>10</v>
      </c>
      <c r="C43" s="31"/>
      <c r="D43" s="31"/>
      <c r="E43" s="31"/>
      <c r="F43" s="32"/>
      <c r="G43" s="2"/>
      <c r="H43" s="15">
        <v>2134316.87</v>
      </c>
      <c r="I43" s="11"/>
      <c r="J43" s="11"/>
    </row>
    <row r="44" spans="2:12" x14ac:dyDescent="0.25">
      <c r="B44" s="30" t="s">
        <v>11</v>
      </c>
      <c r="C44" s="31"/>
      <c r="D44" s="31"/>
      <c r="E44" s="31"/>
      <c r="F44" s="32"/>
      <c r="G44" s="2"/>
      <c r="H44" s="3">
        <v>0</v>
      </c>
      <c r="I44" s="11"/>
      <c r="J44" s="11"/>
    </row>
    <row r="45" spans="2:12" x14ac:dyDescent="0.25">
      <c r="B45" s="30" t="s">
        <v>13</v>
      </c>
      <c r="C45" s="31"/>
      <c r="D45" s="31"/>
      <c r="E45" s="31"/>
      <c r="F45" s="32"/>
      <c r="G45" s="2"/>
      <c r="H45" s="3">
        <v>0</v>
      </c>
      <c r="I45" s="11"/>
      <c r="J45" s="11"/>
    </row>
    <row r="46" spans="2:12" x14ac:dyDescent="0.25">
      <c r="B46" s="30" t="s">
        <v>14</v>
      </c>
      <c r="C46" s="31"/>
      <c r="D46" s="31"/>
      <c r="E46" s="31"/>
      <c r="F46" s="32"/>
      <c r="G46" s="2"/>
      <c r="H46" s="3">
        <v>0</v>
      </c>
      <c r="I46" s="11"/>
      <c r="J46" s="11"/>
    </row>
    <row r="47" spans="2:12" x14ac:dyDescent="0.25">
      <c r="B47" s="30" t="s">
        <v>15</v>
      </c>
      <c r="C47" s="31"/>
      <c r="D47" s="31"/>
      <c r="E47" s="31"/>
      <c r="F47" s="32"/>
      <c r="G47" s="2"/>
      <c r="H47" s="3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43908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+420907.28+244.67+16821.39+43.99-753.1-438017.32+11761.06+1463.74-0.23</f>
        <v>17930.500000000342</v>
      </c>
      <c r="I48" s="11"/>
      <c r="L48" s="8"/>
    </row>
    <row r="49" spans="2:11" x14ac:dyDescent="0.25">
      <c r="B49" s="30" t="s">
        <v>17</v>
      </c>
      <c r="C49" s="31"/>
      <c r="D49" s="31"/>
      <c r="E49" s="31"/>
      <c r="F49" s="32"/>
      <c r="G49" s="2"/>
      <c r="H49" s="3">
        <f>11761.06+1463.74</f>
        <v>13224.8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4056860.060000001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16:F16"/>
    <mergeCell ref="B15:F15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0:F40"/>
    <mergeCell ref="B41:F41"/>
    <mergeCell ref="B43:F43"/>
    <mergeCell ref="B33:F33"/>
    <mergeCell ref="B17:F17"/>
    <mergeCell ref="B37:F37"/>
    <mergeCell ref="B35:F35"/>
    <mergeCell ref="B36:F36"/>
    <mergeCell ref="B38:F38"/>
    <mergeCell ref="B39:F39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B21:F21"/>
    <mergeCell ref="B32:F32"/>
    <mergeCell ref="B29:F29"/>
    <mergeCell ref="B30:F30"/>
    <mergeCell ref="B27:F27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2020-03-19T08:45:11Z</dcterms:modified>
</cp:coreProperties>
</file>